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 activeTab="1"/>
  </bookViews>
  <sheets>
    <sheet name="หนังสือ ปะหน้ารายงานผล" sheetId="12" r:id="rId1"/>
    <sheet name="รายงานผลการใช้จ่ายรอบ6เดือน" sheetId="11" r:id="rId2"/>
  </sheets>
  <definedNames>
    <definedName name="_xlnm.Print_Area" localSheetId="1">รายงานผลการใช้จ่ายรอบ6เดือน!$A$1:$L$66</definedName>
    <definedName name="_xlnm.Print_Titles" localSheetId="1">รายงานผลการใช้จ่ายรอบ6เดือน!$6:$8</definedName>
  </definedNames>
  <calcPr calcId="144525"/>
</workbook>
</file>

<file path=xl/calcChain.xml><?xml version="1.0" encoding="utf-8"?>
<calcChain xmlns="http://schemas.openxmlformats.org/spreadsheetml/2006/main">
  <c r="K28" i="11" l="1"/>
  <c r="K27" i="11"/>
  <c r="K47" i="11"/>
  <c r="K22" i="11" l="1"/>
  <c r="D56" i="11" l="1"/>
  <c r="J28" i="11"/>
  <c r="J30" i="11"/>
  <c r="J31" i="11"/>
  <c r="J32" i="11"/>
  <c r="J33" i="11"/>
  <c r="I56" i="11"/>
  <c r="K38" i="11"/>
  <c r="J38" i="11"/>
  <c r="J53" i="11"/>
  <c r="J50" i="11"/>
  <c r="J47" i="11"/>
  <c r="K30" i="11"/>
  <c r="J27" i="11"/>
  <c r="K16" i="11"/>
  <c r="J16" i="11"/>
  <c r="K23" i="11"/>
  <c r="K20" i="11"/>
  <c r="K19" i="11"/>
  <c r="K17" i="11"/>
  <c r="J23" i="11"/>
  <c r="J20" i="11"/>
  <c r="J19" i="11"/>
  <c r="K21" i="11"/>
  <c r="K44" i="11"/>
  <c r="K41" i="11"/>
  <c r="J41" i="11"/>
  <c r="K35" i="11"/>
  <c r="J35" i="11"/>
  <c r="K33" i="11"/>
  <c r="K31" i="11"/>
  <c r="K29" i="11"/>
  <c r="K24" i="11"/>
  <c r="K15" i="11"/>
  <c r="J15" i="11"/>
  <c r="J9" i="11"/>
  <c r="K9" i="11"/>
  <c r="J56" i="11" l="1"/>
  <c r="K56" i="11"/>
</calcChain>
</file>

<file path=xl/sharedStrings.xml><?xml version="1.0" encoding="utf-8"?>
<sst xmlns="http://schemas.openxmlformats.org/spreadsheetml/2006/main" count="207" uniqueCount="62">
  <si>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</si>
  <si>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</si>
  <si>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</si>
  <si>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</si>
  <si>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</si>
  <si>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</si>
  <si>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</si>
  <si>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</si>
  <si>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</si>
  <si>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</si>
  <si>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</si>
  <si>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</si>
  <si>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</si>
  <si>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</si>
  <si>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>ชื่อโครงการ /
กิจกรรม</t>
  </si>
  <si>
    <t>รวม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</si>
  <si>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</si>
  <si>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</si>
  <si>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</si>
  <si>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</si>
  <si>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</si>
  <si>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</si>
  <si>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</si>
  <si>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โครงการ การถวายความปลอดภัยพระมหากษัตริย์ และพระบรมวงศานุวงศ์</t>
  </si>
  <si>
    <t>กิจกรรม การถวายความปลอดภัยพระมหากษัตริย์ และพระบรมวงศานุวงศ์</t>
  </si>
  <si>
    <t>(ได้รับจัดสรรฯ ต.ค.66-ม.ค.67)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</si>
  <si>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</si>
  <si>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</si>
  <si>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ได้แก่....</t>
  </si>
  <si>
    <t>ค่าตอบแทนนอกเวลาราชการ (OT)</t>
  </si>
  <si>
    <t>"</t>
  </si>
  <si>
    <t>ค่าเบี้ยเลี้ยง ค่าที่พัก ค่ายานพาหนะ</t>
  </si>
  <si>
    <t>ค่าซ่อมยานพาหนะ</t>
  </si>
  <si>
    <t>ค่าเช่าทรัพย์สิน</t>
  </si>
  <si>
    <t>ค่าจ้างเหมาบริการทำความความสะอาด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</si>
  <si>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</si>
  <si>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</si>
  <si>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</si>
  <si>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</si>
  <si>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 xml:space="preserve"> -ค่าสาธารณูปโภค</t>
  </si>
  <si>
    <t xml:space="preserve">ค่าตอบแทน ๕  กลุ่ม </t>
  </si>
  <si>
    <t>ค่าเครื่องตรวจวัดแอลกอฮอล์</t>
  </si>
  <si>
    <t>การรักษาความความปลอดภัยและให้บริการแก่นักท่องเที่ยว</t>
  </si>
  <si>
    <t>โครงการรณรงค์ป้องกัน และแก้ไขปัญหาอุบัติเหตุทางถนน</t>
  </si>
  <si>
    <t>ช่วงเทศกาลสำคัญ(ได้รับจัดสรร งบเทศกาลปีใหม่67)</t>
  </si>
  <si>
    <t>โครงการสร้างภูมิคุ้มกันและป้องกันยาเสพติด</t>
  </si>
  <si>
    <t>-</t>
  </si>
  <si>
    <t>โครงการตำรวจประสานโรงเรียน(1 ตำรวจ 1 โรงเรียน)</t>
  </si>
  <si>
    <t>โครงการบริหารจัดการสกัดกั้นยาเสพติด (Heart Land)</t>
  </si>
  <si>
    <t>การปฏิรูประบบงานสอบสวนและการบังคับใช้กฎหมาย</t>
  </si>
  <si>
    <t>งบเงินอุดหนุน เงินอุดหนุนทั่วไป เงินอุดหนุนเงินรางวัล เงินสินบน</t>
  </si>
  <si>
    <t>ค่าใช้จ่ายในการสืบ และค่าปลงศพ</t>
  </si>
  <si>
    <t xml:space="preserve">ค่าน้ำมันเชื้อเพลิงสำหรับรถยนต์เช่า รถยนต์ตู้โดยสาร (ทดแทน)ฯ </t>
  </si>
  <si>
    <t>และรถยนต์เอนกประสงค์ (ทดแทน)</t>
  </si>
  <si>
    <t>อยู่ระหว่างดำเนินการตามวัตถุประสงค์</t>
  </si>
  <si>
    <t>ตรวจแล้วถูกต้อง</t>
  </si>
  <si>
    <t>รายงานผลการใช้จ่ายงบประมาณ สถานีตำรวจภูธรสะเมิง จว.เชียงใหม่</t>
  </si>
  <si>
    <t xml:space="preserve">        (เบน  วงศ์เครือ )</t>
  </si>
  <si>
    <t xml:space="preserve">         ผกก.สภ.สะเมิง จว.เชียงใหม่</t>
  </si>
  <si>
    <t xml:space="preserve">                              พ.ต.อ.</t>
  </si>
  <si>
    <t>ข้อมูล ณ วันที่ 31 มีนาคม  2568</t>
  </si>
  <si>
    <t>ประจำปีงบประมาณ พ.ศ.2568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</si>
</sst>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name val="TH SarabunIT๙"/>
      <family val="2"/>
    </font>
    <font>
      <b/>
      <sz val="36"/>
      <name val="TH SarabunIT๙"/>
      <family val="2"/>
    </font>
    <font>
      <sz val="16"/>
      <name val="TH SarabunIT๙"/>
      <family val="2"/>
    </font>
    <font>
      <b/>
      <sz val="12"/>
      <name val="TH SarabunIT๙"/>
      <family val="2"/>
    </font>
    <font>
      <b/>
      <sz val="16"/>
      <name val="TH SarabunIT๙"/>
      <family val="2"/>
      <charset val="222"/>
    </font>
    <font>
      <sz val="14"/>
      <name val="TH SarabunIT๙"/>
      <family val="2"/>
    </font>
    <font>
      <b/>
      <sz val="16"/>
      <name val="TH SarabunPSK"/>
      <family val="2"/>
      <charset val="222"/>
    </font>
    <font>
      <b/>
      <sz val="14"/>
      <name val="TH SarabunIT๙"/>
      <family val="2"/>
    </font>
    <font>
      <b/>
      <sz val="24"/>
      <name val="TH SarabunIT๙"/>
      <family val="2"/>
    </font>
    <font>
      <sz val="20"/>
      <name val="TH SarabunIT๙"/>
      <family val="2"/>
    </font>
    <font>
      <sz val="26"/>
      <name val="TH SarabunIT๙"/>
      <family val="2"/>
    </font>
    <font>
      <b/>
      <sz val="18"/>
      <name val="TH SarabunIT๙"/>
      <family val="2"/>
    </font>
    <font>
      <sz val="11"/>
      <name val="Calibri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4" fontId="3" fillId="8" borderId="22" xfId="1" applyNumberFormat="1" applyFont="1" applyFill="1" applyBorder="1" applyAlignment="1">
      <alignment horizontal="right"/>
    </xf>
    <xf numFmtId="0" fontId="5" fillId="0" borderId="0" xfId="0" applyFont="1"/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4" fontId="6" fillId="6" borderId="3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49" fontId="3" fillId="6" borderId="5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top"/>
    </xf>
    <xf numFmtId="0" fontId="8" fillId="2" borderId="26" xfId="0" applyFont="1" applyFill="1" applyBorder="1" applyAlignment="1">
      <alignment horizontal="left" shrinkToFit="1"/>
    </xf>
    <xf numFmtId="43" fontId="8" fillId="2" borderId="27" xfId="1" applyFont="1" applyFill="1" applyBorder="1" applyAlignment="1">
      <alignment horizontal="center" vertical="center" shrinkToFit="1"/>
    </xf>
    <xf numFmtId="4" fontId="5" fillId="8" borderId="28" xfId="0" applyNumberFormat="1" applyFont="1" applyFill="1" applyBorder="1" applyAlignment="1">
      <alignment horizontal="center" shrinkToFit="1"/>
    </xf>
    <xf numFmtId="43" fontId="9" fillId="2" borderId="19" xfId="1" applyFont="1" applyFill="1" applyBorder="1" applyAlignment="1">
      <alignment horizontal="center"/>
    </xf>
    <xf numFmtId="4" fontId="7" fillId="7" borderId="27" xfId="0" applyNumberFormat="1" applyFont="1" applyFill="1" applyBorder="1" applyAlignment="1">
      <alignment horizontal="center" vertical="center" shrinkToFit="1"/>
    </xf>
    <xf numFmtId="4" fontId="7" fillId="5" borderId="27" xfId="0" applyNumberFormat="1" applyFont="1" applyFill="1" applyBorder="1" applyAlignment="1">
      <alignment horizontal="center" vertical="center" shrinkToFit="1"/>
    </xf>
    <xf numFmtId="4" fontId="7" fillId="3" borderId="27" xfId="0" applyNumberFormat="1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shrinkToFit="1"/>
    </xf>
    <xf numFmtId="0" fontId="7" fillId="2" borderId="30" xfId="0" applyFont="1" applyFill="1" applyBorder="1" applyAlignment="1">
      <alignment vertical="top"/>
    </xf>
    <xf numFmtId="0" fontId="8" fillId="2" borderId="20" xfId="0" applyFont="1" applyFill="1" applyBorder="1" applyAlignment="1">
      <alignment shrinkToFit="1"/>
    </xf>
    <xf numFmtId="43" fontId="8" fillId="2" borderId="21" xfId="1" applyFont="1" applyFill="1" applyBorder="1" applyAlignment="1">
      <alignment vertical="center" shrinkToFit="1"/>
    </xf>
    <xf numFmtId="0" fontId="8" fillId="8" borderId="24" xfId="0" applyFont="1" applyFill="1" applyBorder="1" applyAlignment="1">
      <alignment horizontal="center" shrinkToFit="1"/>
    </xf>
    <xf numFmtId="43" fontId="9" fillId="2" borderId="21" xfId="1" applyFont="1" applyFill="1" applyBorder="1" applyAlignment="1">
      <alignment horizontal="center"/>
    </xf>
    <xf numFmtId="4" fontId="7" fillId="7" borderId="21" xfId="0" applyNumberFormat="1" applyFont="1" applyFill="1" applyBorder="1" applyAlignment="1">
      <alignment horizontal="center" vertical="center" shrinkToFit="1"/>
    </xf>
    <xf numFmtId="4" fontId="7" fillId="5" borderId="21" xfId="0" applyNumberFormat="1" applyFont="1" applyFill="1" applyBorder="1" applyAlignment="1">
      <alignment horizontal="center" vertical="center" shrinkToFit="1"/>
    </xf>
    <xf numFmtId="4" fontId="7" fillId="3" borderId="21" xfId="0" applyNumberFormat="1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shrinkToFit="1"/>
    </xf>
    <xf numFmtId="0" fontId="7" fillId="2" borderId="32" xfId="0" applyFont="1" applyFill="1" applyBorder="1" applyAlignment="1">
      <alignment vertical="top"/>
    </xf>
    <xf numFmtId="0" fontId="8" fillId="2" borderId="33" xfId="0" applyFont="1" applyFill="1" applyBorder="1" applyAlignment="1">
      <alignment horizontal="center" shrinkToFit="1"/>
    </xf>
    <xf numFmtId="43" fontId="8" fillId="2" borderId="23" xfId="1" applyFont="1" applyFill="1" applyBorder="1" applyAlignment="1">
      <alignment vertical="center" shrinkToFit="1"/>
    </xf>
    <xf numFmtId="3" fontId="8" fillId="8" borderId="34" xfId="0" applyNumberFormat="1" applyFont="1" applyFill="1" applyBorder="1" applyAlignment="1">
      <alignment horizontal="center" shrinkToFit="1"/>
    </xf>
    <xf numFmtId="43" fontId="9" fillId="2" borderId="22" xfId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shrinkToFit="1"/>
    </xf>
    <xf numFmtId="4" fontId="7" fillId="5" borderId="22" xfId="0" applyNumberFormat="1" applyFont="1" applyFill="1" applyBorder="1" applyAlignment="1">
      <alignment horizontal="center" vertical="center" shrinkToFit="1"/>
    </xf>
    <xf numFmtId="4" fontId="7" fillId="3" borderId="22" xfId="0" applyNumberFormat="1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shrinkToFit="1"/>
    </xf>
    <xf numFmtId="43" fontId="9" fillId="2" borderId="27" xfId="1" applyFont="1" applyFill="1" applyBorder="1" applyAlignment="1">
      <alignment vertical="center"/>
    </xf>
    <xf numFmtId="0" fontId="7" fillId="2" borderId="29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shrinkToFit="1"/>
    </xf>
    <xf numFmtId="43" fontId="8" fillId="2" borderId="21" xfId="0" applyNumberFormat="1" applyFont="1" applyFill="1" applyBorder="1" applyAlignment="1">
      <alignment horizontal="center" vertical="center" shrinkToFit="1"/>
    </xf>
    <xf numFmtId="43" fontId="9" fillId="2" borderId="21" xfId="1" applyFont="1" applyFill="1" applyBorder="1" applyAlignment="1">
      <alignment vertical="center"/>
    </xf>
    <xf numFmtId="0" fontId="7" fillId="2" borderId="31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shrinkToFit="1"/>
    </xf>
    <xf numFmtId="4" fontId="7" fillId="5" borderId="1" xfId="0" applyNumberFormat="1" applyFont="1" applyFill="1" applyBorder="1" applyAlignment="1">
      <alignment horizontal="center" vertical="center" shrinkToFit="1"/>
    </xf>
    <xf numFmtId="4" fontId="7" fillId="3" borderId="1" xfId="0" applyNumberFormat="1" applyFont="1" applyFill="1" applyBorder="1" applyAlignment="1">
      <alignment horizontal="center" vertical="center" shrinkToFit="1"/>
    </xf>
    <xf numFmtId="43" fontId="8" fillId="2" borderId="21" xfId="0" applyNumberFormat="1" applyFont="1" applyFill="1" applyBorder="1" applyAlignment="1">
      <alignment horizontal="center" shrinkToFit="1"/>
    </xf>
    <xf numFmtId="4" fontId="5" fillId="8" borderId="21" xfId="0" applyNumberFormat="1" applyFont="1" applyFill="1" applyBorder="1" applyAlignment="1">
      <alignment horizont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left" shrinkToFit="1"/>
    </xf>
    <xf numFmtId="3" fontId="5" fillId="8" borderId="21" xfId="0" applyNumberFormat="1" applyFont="1" applyFill="1" applyBorder="1" applyAlignment="1">
      <alignment horizontal="center" shrinkToFit="1"/>
    </xf>
    <xf numFmtId="43" fontId="8" fillId="2" borderId="19" xfId="1" applyFont="1" applyFill="1" applyBorder="1" applyAlignment="1">
      <alignment horizontal="center" vertical="center" shrinkToFit="1"/>
    </xf>
    <xf numFmtId="4" fontId="7" fillId="5" borderId="19" xfId="0" applyNumberFormat="1" applyFont="1" applyFill="1" applyBorder="1" applyAlignment="1">
      <alignment horizontal="center" vertical="center" shrinkToFit="1"/>
    </xf>
    <xf numFmtId="4" fontId="7" fillId="3" borderId="19" xfId="0" applyNumberFormat="1" applyFont="1" applyFill="1" applyBorder="1" applyAlignment="1">
      <alignment horizontal="center" vertical="center" shrinkToFit="1"/>
    </xf>
    <xf numFmtId="43" fontId="8" fillId="2" borderId="21" xfId="1" applyFont="1" applyFill="1" applyBorder="1" applyAlignment="1">
      <alignment horizontal="center" vertical="center" shrinkToFit="1"/>
    </xf>
    <xf numFmtId="0" fontId="5" fillId="8" borderId="21" xfId="0" applyFont="1" applyFill="1" applyBorder="1" applyAlignment="1">
      <alignment horizontal="center" shrinkToFit="1"/>
    </xf>
    <xf numFmtId="43" fontId="9" fillId="2" borderId="21" xfId="1" applyFont="1" applyFill="1" applyBorder="1"/>
    <xf numFmtId="43" fontId="8" fillId="2" borderId="21" xfId="1" applyFont="1" applyFill="1" applyBorder="1" applyAlignment="1">
      <alignment horizontal="center" shrinkToFit="1"/>
    </xf>
    <xf numFmtId="3" fontId="5" fillId="8" borderId="21" xfId="0" applyNumberFormat="1" applyFont="1" applyFill="1" applyBorder="1" applyAlignment="1">
      <alignment shrinkToFit="1"/>
    </xf>
    <xf numFmtId="0" fontId="8" fillId="2" borderId="22" xfId="0" applyFont="1" applyFill="1" applyBorder="1" applyAlignment="1">
      <alignment shrinkToFit="1"/>
    </xf>
    <xf numFmtId="43" fontId="8" fillId="2" borderId="22" xfId="0" applyNumberFormat="1" applyFont="1" applyFill="1" applyBorder="1" applyAlignment="1">
      <alignment horizontal="center" shrinkToFit="1"/>
    </xf>
    <xf numFmtId="4" fontId="5" fillId="8" borderId="22" xfId="0" applyNumberFormat="1" applyFont="1" applyFill="1" applyBorder="1" applyAlignment="1">
      <alignment horizontal="center" shrinkToFit="1"/>
    </xf>
    <xf numFmtId="43" fontId="9" fillId="2" borderId="22" xfId="1" applyFont="1" applyFill="1" applyBorder="1" applyAlignment="1">
      <alignment horizontal="center"/>
    </xf>
    <xf numFmtId="4" fontId="5" fillId="8" borderId="2" xfId="0" applyNumberFormat="1" applyFont="1" applyFill="1" applyBorder="1" applyAlignment="1">
      <alignment horizontal="center" shrinkToFit="1"/>
    </xf>
    <xf numFmtId="4" fontId="7" fillId="7" borderId="19" xfId="0" applyNumberFormat="1" applyFont="1" applyFill="1" applyBorder="1" applyAlignment="1">
      <alignment horizontal="center" vertical="center" shrinkToFit="1"/>
    </xf>
    <xf numFmtId="0" fontId="7" fillId="2" borderId="37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shrinkToFit="1"/>
    </xf>
    <xf numFmtId="0" fontId="7" fillId="2" borderId="22" xfId="0" applyFont="1" applyFill="1" applyBorder="1" applyAlignment="1">
      <alignment shrinkToFit="1"/>
    </xf>
    <xf numFmtId="0" fontId="7" fillId="2" borderId="35" xfId="0" applyFont="1" applyFill="1" applyBorder="1" applyAlignment="1">
      <alignment shrinkToFit="1"/>
    </xf>
    <xf numFmtId="4" fontId="5" fillId="8" borderId="27" xfId="0" applyNumberFormat="1" applyFont="1" applyFill="1" applyBorder="1" applyAlignment="1">
      <alignment horizontal="center" shrinkToFit="1"/>
    </xf>
    <xf numFmtId="43" fontId="9" fillId="2" borderId="27" xfId="1" applyFont="1" applyFill="1" applyBorder="1" applyAlignment="1">
      <alignment horizontal="center"/>
    </xf>
    <xf numFmtId="0" fontId="7" fillId="2" borderId="22" xfId="0" applyFont="1" applyFill="1" applyBorder="1"/>
    <xf numFmtId="0" fontId="7" fillId="2" borderId="22" xfId="0" applyFont="1" applyFill="1" applyBorder="1" applyAlignment="1">
      <alignment horizontal="center" shrinkToFit="1"/>
    </xf>
    <xf numFmtId="0" fontId="7" fillId="2" borderId="29" xfId="0" applyFont="1" applyFill="1" applyBorder="1" applyAlignment="1">
      <alignment shrinkToFit="1"/>
    </xf>
    <xf numFmtId="43" fontId="5" fillId="2" borderId="21" xfId="0" applyNumberFormat="1" applyFont="1" applyFill="1" applyBorder="1" applyAlignment="1">
      <alignment horizontal="left" vertical="center" shrinkToFit="1"/>
    </xf>
    <xf numFmtId="0" fontId="8" fillId="8" borderId="21" xfId="0" applyFont="1" applyFill="1" applyBorder="1" applyAlignment="1">
      <alignment horizontal="center" shrinkToFit="1"/>
    </xf>
    <xf numFmtId="4" fontId="5" fillId="10" borderId="27" xfId="0" applyNumberFormat="1" applyFont="1" applyFill="1" applyBorder="1" applyAlignment="1">
      <alignment horizontal="center" vertical="center" shrinkToFit="1"/>
    </xf>
    <xf numFmtId="43" fontId="9" fillId="10" borderId="27" xfId="1" applyFont="1" applyFill="1" applyBorder="1" applyAlignment="1">
      <alignment horizontal="center" vertical="center"/>
    </xf>
    <xf numFmtId="4" fontId="7" fillId="10" borderId="27" xfId="0" applyNumberFormat="1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shrinkToFit="1"/>
    </xf>
    <xf numFmtId="43" fontId="8" fillId="2" borderId="21" xfId="0" applyNumberFormat="1" applyFont="1" applyFill="1" applyBorder="1" applyAlignment="1">
      <alignment horizontal="left" shrinkToFit="1"/>
    </xf>
    <xf numFmtId="4" fontId="5" fillId="8" borderId="21" xfId="0" applyNumberFormat="1" applyFont="1" applyFill="1" applyBorder="1" applyAlignment="1">
      <alignment horizontal="center" vertical="center" shrinkToFit="1"/>
    </xf>
    <xf numFmtId="43" fontId="8" fillId="2" borderId="21" xfId="0" applyNumberFormat="1" applyFont="1" applyFill="1" applyBorder="1" applyAlignment="1">
      <alignment horizontal="left" vertical="center" shrinkToFit="1"/>
    </xf>
    <xf numFmtId="43" fontId="8" fillId="2" borderId="22" xfId="0" applyNumberFormat="1" applyFont="1" applyFill="1" applyBorder="1" applyAlignment="1">
      <alignment horizontal="left" vertical="center" shrinkToFit="1"/>
    </xf>
    <xf numFmtId="0" fontId="8" fillId="8" borderId="22" xfId="0" applyFont="1" applyFill="1" applyBorder="1" applyAlignment="1">
      <alignment horizontal="center" shrinkToFit="1"/>
    </xf>
    <xf numFmtId="0" fontId="7" fillId="2" borderId="35" xfId="0" applyFont="1" applyFill="1" applyBorder="1" applyAlignment="1">
      <alignment horizontal="center" shrinkToFit="1"/>
    </xf>
    <xf numFmtId="4" fontId="5" fillId="10" borderId="27" xfId="0" applyNumberFormat="1" applyFont="1" applyFill="1" applyBorder="1" applyAlignment="1">
      <alignment horizontal="center" shrinkToFit="1"/>
    </xf>
    <xf numFmtId="43" fontId="9" fillId="10" borderId="27" xfId="1" applyFont="1" applyFill="1" applyBorder="1" applyAlignment="1">
      <alignment horizontal="center"/>
    </xf>
    <xf numFmtId="0" fontId="7" fillId="2" borderId="21" xfId="0" applyFont="1" applyFill="1" applyBorder="1"/>
    <xf numFmtId="0" fontId="7" fillId="2" borderId="21" xfId="0" applyFont="1" applyFill="1" applyBorder="1" applyAlignment="1">
      <alignment shrinkToFit="1"/>
    </xf>
    <xf numFmtId="4" fontId="3" fillId="8" borderId="21" xfId="1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center" shrinkToFit="1"/>
    </xf>
    <xf numFmtId="0" fontId="5" fillId="2" borderId="27" xfId="0" applyFont="1" applyFill="1" applyBorder="1" applyAlignment="1">
      <alignment shrinkToFit="1"/>
    </xf>
    <xf numFmtId="3" fontId="8" fillId="8" borderId="21" xfId="0" applyNumberFormat="1" applyFont="1" applyFill="1" applyBorder="1" applyAlignment="1">
      <alignment horizontal="center" shrinkToFit="1"/>
    </xf>
    <xf numFmtId="0" fontId="5" fillId="2" borderId="22" xfId="0" applyFont="1" applyFill="1" applyBorder="1" applyAlignment="1">
      <alignment shrinkToFit="1"/>
    </xf>
    <xf numFmtId="43" fontId="8" fillId="2" borderId="22" xfId="0" applyNumberFormat="1" applyFont="1" applyFill="1" applyBorder="1" applyAlignment="1">
      <alignment horizontal="left" shrinkToFit="1"/>
    </xf>
    <xf numFmtId="3" fontId="8" fillId="8" borderId="22" xfId="0" applyNumberFormat="1" applyFont="1" applyFill="1" applyBorder="1" applyAlignment="1">
      <alignment horizontal="center" shrinkToFit="1"/>
    </xf>
    <xf numFmtId="0" fontId="8" fillId="2" borderId="1" xfId="0" applyFont="1" applyFill="1" applyBorder="1" applyAlignment="1">
      <alignment shrinkToFit="1"/>
    </xf>
    <xf numFmtId="43" fontId="8" fillId="2" borderId="1" xfId="0" applyNumberFormat="1" applyFont="1" applyFill="1" applyBorder="1" applyAlignment="1">
      <alignment horizontal="left" vertical="center" shrinkToFit="1"/>
    </xf>
    <xf numFmtId="0" fontId="8" fillId="8" borderId="1" xfId="0" applyFont="1" applyFill="1" applyBorder="1" applyAlignment="1">
      <alignment horizontal="center" shrinkToFit="1"/>
    </xf>
    <xf numFmtId="43" fontId="9" fillId="2" borderId="1" xfId="1" applyFont="1" applyFill="1" applyBorder="1" applyAlignment="1">
      <alignment horizontal="center"/>
    </xf>
    <xf numFmtId="4" fontId="7" fillId="7" borderId="1" xfId="0" applyNumberFormat="1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shrinkToFit="1"/>
    </xf>
    <xf numFmtId="43" fontId="8" fillId="2" borderId="21" xfId="0" applyNumberFormat="1" applyFont="1" applyFill="1" applyBorder="1" applyAlignment="1">
      <alignment shrinkToFit="1"/>
    </xf>
    <xf numFmtId="0" fontId="5" fillId="8" borderId="21" xfId="0" applyFont="1" applyFill="1" applyBorder="1" applyAlignment="1">
      <alignment shrinkToFit="1"/>
    </xf>
    <xf numFmtId="4" fontId="7" fillId="7" borderId="21" xfId="0" applyNumberFormat="1" applyFont="1" applyFill="1" applyBorder="1" applyAlignment="1">
      <alignment horizontal="right" shrinkToFit="1"/>
    </xf>
    <xf numFmtId="4" fontId="7" fillId="5" borderId="21" xfId="0" applyNumberFormat="1" applyFont="1" applyFill="1" applyBorder="1" applyAlignment="1">
      <alignment horizontal="right" shrinkToFit="1"/>
    </xf>
    <xf numFmtId="4" fontId="7" fillId="3" borderId="21" xfId="0" applyNumberFormat="1" applyFont="1" applyFill="1" applyBorder="1" applyAlignment="1">
      <alignment horizontal="right" shrinkToFit="1"/>
    </xf>
    <xf numFmtId="0" fontId="5" fillId="2" borderId="22" xfId="0" applyFont="1" applyFill="1" applyBorder="1"/>
    <xf numFmtId="0" fontId="11" fillId="2" borderId="1" xfId="0" applyFont="1" applyFill="1" applyBorder="1" applyAlignment="1">
      <alignment horizontal="center" vertical="center"/>
    </xf>
    <xf numFmtId="4" fontId="12" fillId="8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right" shrinkToFit="1"/>
    </xf>
    <xf numFmtId="4" fontId="12" fillId="5" borderId="1" xfId="0" applyNumberFormat="1" applyFont="1" applyFill="1" applyBorder="1" applyAlignment="1">
      <alignment horizontal="right" shrinkToFit="1"/>
    </xf>
    <xf numFmtId="4" fontId="12" fillId="3" borderId="1" xfId="0" applyNumberFormat="1" applyFont="1" applyFill="1" applyBorder="1" applyAlignment="1">
      <alignment horizontal="right" shrinkToFit="1"/>
    </xf>
    <xf numFmtId="0" fontId="5" fillId="2" borderId="35" xfId="0" applyFont="1" applyFill="1" applyBorder="1" applyAlignment="1">
      <alignment shrinkToFit="1"/>
    </xf>
    <xf numFmtId="0" fontId="14" fillId="9" borderId="38" xfId="0" applyFont="1" applyFill="1" applyBorder="1" applyAlignment="1">
      <alignment horizontal="center"/>
    </xf>
    <xf numFmtId="4" fontId="14" fillId="9" borderId="39" xfId="0" applyNumberFormat="1" applyFont="1" applyFill="1" applyBorder="1"/>
    <xf numFmtId="0" fontId="14" fillId="9" borderId="39" xfId="0" applyFont="1" applyFill="1" applyBorder="1" applyAlignment="1">
      <alignment horizontal="center" vertical="center"/>
    </xf>
    <xf numFmtId="0" fontId="14" fillId="9" borderId="39" xfId="0" applyFont="1" applyFill="1" applyBorder="1" applyAlignment="1">
      <alignment horizontal="center"/>
    </xf>
    <xf numFmtId="4" fontId="3" fillId="9" borderId="27" xfId="0" applyNumberFormat="1" applyFont="1" applyFill="1" applyBorder="1" applyAlignment="1">
      <alignment horizontal="right" shrinkToFit="1"/>
    </xf>
    <xf numFmtId="0" fontId="15" fillId="0" borderId="0" xfId="0" applyFont="1"/>
    <xf numFmtId="4" fontId="5" fillId="0" borderId="0" xfId="0" applyNumberFormat="1" applyFont="1" applyAlignment="1">
      <alignment horizontal="right" shrinkToFit="1"/>
    </xf>
    <xf numFmtId="0" fontId="5" fillId="0" borderId="0" xfId="0" applyFont="1" applyAlignment="1">
      <alignment shrinkToFit="1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3" fontId="8" fillId="8" borderId="27" xfId="0" applyNumberFormat="1" applyFont="1" applyFill="1" applyBorder="1" applyAlignment="1">
      <alignment horizontal="center" textRotation="180" shrinkToFit="1"/>
    </xf>
    <xf numFmtId="3" fontId="8" fillId="8" borderId="21" xfId="0" applyNumberFormat="1" applyFont="1" applyFill="1" applyBorder="1" applyAlignment="1">
      <alignment horizontal="center" textRotation="180" shrinkToFit="1"/>
    </xf>
    <xf numFmtId="0" fontId="10" fillId="2" borderId="25" xfId="0" applyFont="1" applyFill="1" applyBorder="1" applyAlignment="1">
      <alignment horizontal="center" vertical="top" shrinkToFit="1"/>
    </xf>
    <xf numFmtId="0" fontId="10" fillId="2" borderId="30" xfId="0" applyFont="1" applyFill="1" applyBorder="1" applyAlignment="1">
      <alignment horizontal="center" vertical="top" shrinkToFit="1"/>
    </xf>
    <xf numFmtId="0" fontId="10" fillId="2" borderId="32" xfId="0" applyFont="1" applyFill="1" applyBorder="1" applyAlignment="1">
      <alignment horizontal="center" vertical="top" shrinkToFit="1"/>
    </xf>
    <xf numFmtId="0" fontId="3" fillId="2" borderId="25" xfId="0" applyFont="1" applyFill="1" applyBorder="1" applyAlignment="1">
      <alignment horizontal="center" vertical="top" shrinkToFit="1"/>
    </xf>
    <xf numFmtId="0" fontId="3" fillId="2" borderId="32" xfId="0" applyFont="1" applyFill="1" applyBorder="1" applyAlignment="1">
      <alignment horizontal="center" vertical="top" shrinkToFit="1"/>
    </xf>
    <xf numFmtId="0" fontId="4" fillId="4" borderId="4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 shrinkToFit="1"/>
    </xf>
    <xf numFmtId="0" fontId="3" fillId="6" borderId="15" xfId="0" applyFont="1" applyFill="1" applyBorder="1" applyAlignment="1">
      <alignment horizontal="center" vertical="center" shrinkToFit="1"/>
    </xf>
    <xf numFmtId="4" fontId="3" fillId="6" borderId="10" xfId="0" applyNumberFormat="1" applyFont="1" applyFill="1" applyBorder="1" applyAlignment="1">
      <alignment horizontal="center" vertical="center" shrinkToFit="1"/>
    </xf>
    <xf numFmtId="4" fontId="3" fillId="6" borderId="2" xfId="0" applyNumberFormat="1" applyFont="1" applyFill="1" applyBorder="1" applyAlignment="1">
      <alignment horizontal="center" vertical="center" shrinkToFit="1"/>
    </xf>
    <xf numFmtId="4" fontId="5" fillId="0" borderId="0" xfId="0" applyNumberFormat="1" applyFont="1" applyAlignment="1">
      <alignment horizontal="center"/>
    </xf>
    <xf numFmtId="0" fontId="3" fillId="2" borderId="30" xfId="0" applyFont="1" applyFill="1" applyBorder="1" applyAlignment="1">
      <alignment horizontal="center" vertical="top" shrinkToFit="1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10</xdr:col>
      <xdr:colOff>866</xdr:colOff>
      <xdr:row>48</xdr:row>
      <xdr:rowOff>152400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6830291" cy="883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2283031</xdr:colOff>
      <xdr:row>6</xdr:row>
      <xdr:rowOff>2323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0304" cy="2195959"/>
        </a:xfrm>
        <a:prstGeom prst="rect">
          <a:avLst/>
        </a:prstGeom>
      </xdr:spPr>
    </xdr:pic>
    <xdr:clientData/>
  </xdr:twoCellAnchor>
  <xdr:twoCellAnchor>
    <xdr:from>
      <xdr:col>3</xdr:col>
      <xdr:colOff>543306</xdr:colOff>
      <xdr:row>11</xdr:row>
      <xdr:rowOff>249213</xdr:rowOff>
    </xdr:from>
    <xdr:to>
      <xdr:col>3</xdr:col>
      <xdr:colOff>844464</xdr:colOff>
      <xdr:row>13</xdr:row>
      <xdr:rowOff>135150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024761" y="3886031"/>
          <a:ext cx="301158" cy="486301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908076</xdr:colOff>
      <xdr:row>1</xdr:row>
      <xdr:rowOff>8804</xdr:rowOff>
    </xdr:from>
    <xdr:to>
      <xdr:col>11</xdr:col>
      <xdr:colOff>462643</xdr:colOff>
      <xdr:row>3</xdr:row>
      <xdr:rowOff>493723</xdr:rowOff>
    </xdr:to>
    <xdr:pic>
      <xdr:nvPicPr>
        <xdr:cNvPr id="6" name="รูปภาพ 5" descr="ตราสัญญาลักษณ์ สภ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8862" y="131268"/>
          <a:ext cx="1486781" cy="160070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117516</xdr:colOff>
      <xdr:row>57</xdr:row>
      <xdr:rowOff>159574</xdr:rowOff>
    </xdr:from>
    <xdr:to>
      <xdr:col>7</xdr:col>
      <xdr:colOff>475533</xdr:colOff>
      <xdr:row>60</xdr:row>
      <xdr:rowOff>34281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7789" y="16317438"/>
          <a:ext cx="1327835" cy="65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3" sqref="L23"/>
    </sheetView>
  </sheetViews>
  <sheetFormatPr defaultRowHeight="15"/>
  <sheetData/>
  <pageMargins left="0.11811023622047245" right="0.1181102362204724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3"/>
  <sheetViews>
    <sheetView tabSelected="1" view="pageBreakPreview" zoomScale="70" zoomScaleNormal="70" zoomScaleSheetLayoutView="70" workbookViewId="0">
      <selection activeCell="A3" sqref="A3:L3"/>
    </sheetView>
  </sheetViews>
  <sheetFormatPr defaultRowHeight="20.25"/>
  <cols>
    <col min="1" max="1" width="7.5703125" style="2" customWidth="1"/>
    <col min="2" max="2" width="56" style="2" customWidth="1"/>
    <col min="3" max="3" width="30.7109375" style="2" customWidth="1"/>
    <col min="4" max="4" width="19.140625" style="125" customWidth="1"/>
    <col min="5" max="5" width="7.5703125" style="2" customWidth="1"/>
    <col min="6" max="6" width="7.7109375" style="2" customWidth="1"/>
    <col min="7" max="7" width="6.7109375" style="2" customWidth="1"/>
    <col min="8" max="8" width="7.28515625" style="2" customWidth="1"/>
    <col min="9" max="9" width="18.28515625" style="123" bestFit="1" customWidth="1"/>
    <col min="10" max="10" width="16.28515625" style="123" customWidth="1"/>
    <col min="11" max="11" width="17" style="123" customWidth="1"/>
    <col min="12" max="12" width="15.85546875" style="124" customWidth="1"/>
    <col min="13" max="16384" width="9.140625" style="2"/>
  </cols>
  <sheetData>
    <row r="1" spans="1:12" ht="10.15" customHeight="1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1:12" ht="42.6" customHeight="1">
      <c r="A2" s="137" t="s">
        <v>56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 ht="45.75">
      <c r="A3" s="137" t="s">
        <v>61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1:12" ht="45.75">
      <c r="A4" s="137" t="s">
        <v>60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9"/>
    </row>
    <row r="5" spans="1:12" ht="7.9" customHeight="1" thickBot="1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5"/>
    </row>
    <row r="6" spans="1:12">
      <c r="A6" s="3"/>
      <c r="B6" s="146" t="s">
        <v>14</v>
      </c>
      <c r="C6" s="146" t="s">
        <v>16</v>
      </c>
      <c r="D6" s="140" t="s">
        <v>0</v>
      </c>
      <c r="E6" s="141"/>
      <c r="F6" s="141"/>
      <c r="G6" s="141"/>
      <c r="H6" s="142"/>
      <c r="I6" s="150" t="s">
        <v>17</v>
      </c>
      <c r="J6" s="150" t="s">
        <v>20</v>
      </c>
      <c r="K6" s="150" t="s">
        <v>18</v>
      </c>
      <c r="L6" s="148" t="s">
        <v>19</v>
      </c>
    </row>
    <row r="7" spans="1:12">
      <c r="A7" s="4" t="s">
        <v>1</v>
      </c>
      <c r="B7" s="147"/>
      <c r="C7" s="147"/>
      <c r="D7" s="5" t="s">
        <v>2</v>
      </c>
      <c r="E7" s="6" t="s">
        <v>3</v>
      </c>
      <c r="F7" s="6" t="s">
        <v>3</v>
      </c>
      <c r="G7" s="6" t="s">
        <v>4</v>
      </c>
      <c r="H7" s="6" t="s">
        <v>5</v>
      </c>
      <c r="I7" s="151"/>
      <c r="J7" s="151"/>
      <c r="K7" s="151"/>
      <c r="L7" s="149"/>
    </row>
    <row r="8" spans="1:12" ht="21" thickBot="1">
      <c r="A8" s="7"/>
      <c r="B8" s="147"/>
      <c r="C8" s="147"/>
      <c r="D8" s="8"/>
      <c r="E8" s="9" t="s">
        <v>6</v>
      </c>
      <c r="F8" s="9" t="s">
        <v>7</v>
      </c>
      <c r="G8" s="9"/>
      <c r="H8" s="9"/>
      <c r="I8" s="151"/>
      <c r="J8" s="151"/>
      <c r="K8" s="151"/>
      <c r="L8" s="149"/>
    </row>
    <row r="9" spans="1:12" ht="23.45" customHeight="1">
      <c r="A9" s="10">
        <v>1</v>
      </c>
      <c r="B9" s="11" t="s">
        <v>23</v>
      </c>
      <c r="C9" s="12" t="s">
        <v>22</v>
      </c>
      <c r="D9" s="13">
        <v>10000</v>
      </c>
      <c r="E9" s="14" t="s">
        <v>8</v>
      </c>
      <c r="F9" s="14" t="s">
        <v>8</v>
      </c>
      <c r="G9" s="14" t="s">
        <v>8</v>
      </c>
      <c r="H9" s="14" t="s">
        <v>8</v>
      </c>
      <c r="I9" s="15">
        <v>10000</v>
      </c>
      <c r="J9" s="16">
        <f>D9-I9</f>
        <v>0</v>
      </c>
      <c r="K9" s="17">
        <f>SUM((I9*100)/D9)</f>
        <v>100</v>
      </c>
      <c r="L9" s="18" t="s">
        <v>21</v>
      </c>
    </row>
    <row r="10" spans="1:12" ht="23.45" customHeight="1">
      <c r="A10" s="19"/>
      <c r="B10" s="20" t="s">
        <v>24</v>
      </c>
      <c r="C10" s="21"/>
      <c r="D10" s="22"/>
      <c r="E10" s="23"/>
      <c r="F10" s="23"/>
      <c r="G10" s="23"/>
      <c r="H10" s="23"/>
      <c r="I10" s="24"/>
      <c r="J10" s="25"/>
      <c r="K10" s="26"/>
      <c r="L10" s="27"/>
    </row>
    <row r="11" spans="1:12" ht="23.45" customHeight="1" thickBot="1">
      <c r="A11" s="28"/>
      <c r="B11" s="29" t="s">
        <v>25</v>
      </c>
      <c r="C11" s="30"/>
      <c r="D11" s="31"/>
      <c r="E11" s="32"/>
      <c r="F11" s="32"/>
      <c r="G11" s="32"/>
      <c r="H11" s="32"/>
      <c r="I11" s="33"/>
      <c r="J11" s="34"/>
      <c r="K11" s="35"/>
      <c r="L11" s="36"/>
    </row>
    <row r="12" spans="1:12" ht="24" customHeight="1">
      <c r="A12" s="129">
        <v>2</v>
      </c>
      <c r="B12" s="37" t="s">
        <v>26</v>
      </c>
      <c r="C12" s="12" t="s">
        <v>22</v>
      </c>
      <c r="D12" s="127"/>
      <c r="E12" s="38"/>
      <c r="F12" s="38"/>
      <c r="G12" s="38"/>
      <c r="H12" s="38"/>
      <c r="I12" s="15"/>
      <c r="J12" s="16"/>
      <c r="K12" s="17"/>
      <c r="L12" s="39" t="s">
        <v>21</v>
      </c>
    </row>
    <row r="13" spans="1:12" ht="24" customHeight="1">
      <c r="A13" s="130"/>
      <c r="B13" s="40" t="s">
        <v>27</v>
      </c>
      <c r="C13" s="41"/>
      <c r="D13" s="128"/>
      <c r="E13" s="42"/>
      <c r="F13" s="42"/>
      <c r="G13" s="42"/>
      <c r="H13" s="42"/>
      <c r="I13" s="24"/>
      <c r="J13" s="25"/>
      <c r="K13" s="26"/>
      <c r="L13" s="43"/>
    </row>
    <row r="14" spans="1:12" ht="24" customHeight="1">
      <c r="A14" s="130"/>
      <c r="B14" s="44" t="s">
        <v>28</v>
      </c>
      <c r="C14" s="41"/>
      <c r="D14" s="128"/>
      <c r="E14" s="42"/>
      <c r="F14" s="42"/>
      <c r="G14" s="42"/>
      <c r="H14" s="42"/>
      <c r="I14" s="24"/>
      <c r="J14" s="45"/>
      <c r="K14" s="46"/>
      <c r="L14" s="43"/>
    </row>
    <row r="15" spans="1:12" ht="24" customHeight="1">
      <c r="A15" s="130"/>
      <c r="B15" s="40" t="s">
        <v>29</v>
      </c>
      <c r="C15" s="47" t="s">
        <v>22</v>
      </c>
      <c r="D15" s="48">
        <v>816040</v>
      </c>
      <c r="E15" s="23" t="s">
        <v>8</v>
      </c>
      <c r="F15" s="23" t="s">
        <v>8</v>
      </c>
      <c r="G15" s="23" t="s">
        <v>8</v>
      </c>
      <c r="H15" s="23" t="s">
        <v>8</v>
      </c>
      <c r="I15" s="24">
        <v>490300</v>
      </c>
      <c r="J15" s="25">
        <f>D15-I15</f>
        <v>325740</v>
      </c>
      <c r="K15" s="26">
        <f>SUM((I15*100)/D15)</f>
        <v>60.08283907651586</v>
      </c>
      <c r="L15" s="49" t="s">
        <v>21</v>
      </c>
    </row>
    <row r="16" spans="1:12" ht="24" customHeight="1">
      <c r="A16" s="130"/>
      <c r="B16" s="40" t="s">
        <v>31</v>
      </c>
      <c r="C16" s="47" t="s">
        <v>54</v>
      </c>
      <c r="D16" s="48">
        <v>103200</v>
      </c>
      <c r="E16" s="23" t="s">
        <v>8</v>
      </c>
      <c r="F16" s="23" t="s">
        <v>8</v>
      </c>
      <c r="G16" s="23" t="s">
        <v>8</v>
      </c>
      <c r="H16" s="23" t="s">
        <v>8</v>
      </c>
      <c r="I16" s="24">
        <v>0</v>
      </c>
      <c r="J16" s="25">
        <f>D16-I16</f>
        <v>103200</v>
      </c>
      <c r="K16" s="26">
        <f>SUM((I16*100)/D16)</f>
        <v>0</v>
      </c>
      <c r="L16" s="49" t="s">
        <v>21</v>
      </c>
    </row>
    <row r="17" spans="1:12" ht="25.15" customHeight="1">
      <c r="A17" s="130"/>
      <c r="B17" s="40" t="s">
        <v>32</v>
      </c>
      <c r="C17" s="47" t="s">
        <v>22</v>
      </c>
      <c r="D17" s="48">
        <v>22200</v>
      </c>
      <c r="E17" s="23" t="s">
        <v>8</v>
      </c>
      <c r="F17" s="23" t="s">
        <v>8</v>
      </c>
      <c r="G17" s="23" t="s">
        <v>8</v>
      </c>
      <c r="H17" s="23" t="s">
        <v>8</v>
      </c>
      <c r="I17" s="24">
        <v>10100</v>
      </c>
      <c r="J17" s="25"/>
      <c r="K17" s="26">
        <f>SUM((I17*100)/D17)</f>
        <v>45.495495495495497</v>
      </c>
      <c r="L17" s="49" t="s">
        <v>21</v>
      </c>
    </row>
    <row r="18" spans="1:12" ht="21">
      <c r="A18" s="130"/>
      <c r="B18" s="50" t="s">
        <v>33</v>
      </c>
      <c r="C18" s="47" t="s">
        <v>46</v>
      </c>
      <c r="D18" s="51" t="s">
        <v>8</v>
      </c>
      <c r="E18" s="23" t="s">
        <v>8</v>
      </c>
      <c r="F18" s="23" t="s">
        <v>8</v>
      </c>
      <c r="G18" s="23" t="s">
        <v>8</v>
      </c>
      <c r="H18" s="23" t="s">
        <v>8</v>
      </c>
      <c r="I18" s="24" t="s">
        <v>46</v>
      </c>
      <c r="J18" s="25" t="s">
        <v>46</v>
      </c>
      <c r="K18" s="26" t="s">
        <v>46</v>
      </c>
      <c r="L18" s="49" t="s">
        <v>21</v>
      </c>
    </row>
    <row r="19" spans="1:12" ht="21">
      <c r="A19" s="130"/>
      <c r="B19" s="40" t="s">
        <v>34</v>
      </c>
      <c r="C19" s="47" t="s">
        <v>22</v>
      </c>
      <c r="D19" s="48">
        <v>17300</v>
      </c>
      <c r="E19" s="23"/>
      <c r="F19" s="23" t="s">
        <v>8</v>
      </c>
      <c r="G19" s="23" t="s">
        <v>8</v>
      </c>
      <c r="H19" s="23" t="s">
        <v>8</v>
      </c>
      <c r="I19" s="24">
        <v>8000</v>
      </c>
      <c r="J19" s="25">
        <f t="shared" ref="J19:J23" si="0">D19-I19</f>
        <v>9300</v>
      </c>
      <c r="K19" s="26">
        <f t="shared" ref="K19:K24" si="1">SUM((I19*100)/D19)</f>
        <v>46.24277456647399</v>
      </c>
      <c r="L19" s="49" t="s">
        <v>21</v>
      </c>
    </row>
    <row r="20" spans="1:12" ht="21">
      <c r="A20" s="130"/>
      <c r="B20" s="50" t="s">
        <v>35</v>
      </c>
      <c r="C20" s="47" t="s">
        <v>22</v>
      </c>
      <c r="D20" s="48">
        <v>7800</v>
      </c>
      <c r="E20" s="23"/>
      <c r="F20" s="23" t="s">
        <v>8</v>
      </c>
      <c r="G20" s="23" t="s">
        <v>8</v>
      </c>
      <c r="H20" s="23" t="s">
        <v>8</v>
      </c>
      <c r="I20" s="24">
        <v>7800</v>
      </c>
      <c r="J20" s="25">
        <f t="shared" si="0"/>
        <v>0</v>
      </c>
      <c r="K20" s="26">
        <f t="shared" si="1"/>
        <v>100</v>
      </c>
      <c r="L20" s="49" t="s">
        <v>21</v>
      </c>
    </row>
    <row r="21" spans="1:12" ht="21">
      <c r="A21" s="130"/>
      <c r="B21" s="44" t="s">
        <v>36</v>
      </c>
      <c r="C21" s="47" t="s">
        <v>30</v>
      </c>
      <c r="D21" s="48">
        <v>1391000</v>
      </c>
      <c r="E21" s="23"/>
      <c r="F21" s="23" t="s">
        <v>8</v>
      </c>
      <c r="G21" s="23" t="s">
        <v>8</v>
      </c>
      <c r="H21" s="23" t="s">
        <v>8</v>
      </c>
      <c r="I21" s="24">
        <v>895500</v>
      </c>
      <c r="J21" s="25"/>
      <c r="K21" s="26">
        <f t="shared" si="1"/>
        <v>64.378145219266713</v>
      </c>
      <c r="L21" s="49" t="s">
        <v>21</v>
      </c>
    </row>
    <row r="22" spans="1:12" ht="24.6" customHeight="1">
      <c r="A22" s="130"/>
      <c r="B22" s="50" t="s">
        <v>37</v>
      </c>
      <c r="C22" s="47" t="s">
        <v>54</v>
      </c>
      <c r="D22" s="48">
        <v>10200</v>
      </c>
      <c r="E22" s="23"/>
      <c r="F22" s="23" t="s">
        <v>8</v>
      </c>
      <c r="G22" s="23" t="s">
        <v>8</v>
      </c>
      <c r="H22" s="23" t="s">
        <v>8</v>
      </c>
      <c r="I22" s="24">
        <v>5450</v>
      </c>
      <c r="J22" s="25"/>
      <c r="K22" s="26">
        <f>SUM((I22*100)/D22)</f>
        <v>53.431372549019606</v>
      </c>
      <c r="L22" s="49" t="s">
        <v>21</v>
      </c>
    </row>
    <row r="23" spans="1:12" ht="21">
      <c r="A23" s="130"/>
      <c r="B23" s="44" t="s">
        <v>38</v>
      </c>
      <c r="C23" s="52" t="s">
        <v>22</v>
      </c>
      <c r="D23" s="48">
        <v>5600</v>
      </c>
      <c r="E23" s="23"/>
      <c r="F23" s="23" t="s">
        <v>8</v>
      </c>
      <c r="G23" s="23" t="s">
        <v>8</v>
      </c>
      <c r="H23" s="23" t="s">
        <v>8</v>
      </c>
      <c r="I23" s="24">
        <v>2800</v>
      </c>
      <c r="J23" s="25">
        <f t="shared" si="0"/>
        <v>2800</v>
      </c>
      <c r="K23" s="26">
        <f t="shared" si="1"/>
        <v>50</v>
      </c>
      <c r="L23" s="49" t="s">
        <v>21</v>
      </c>
    </row>
    <row r="24" spans="1:12" ht="21">
      <c r="A24" s="130"/>
      <c r="B24" s="40" t="s">
        <v>39</v>
      </c>
      <c r="C24" s="52" t="s">
        <v>22</v>
      </c>
      <c r="D24" s="48">
        <v>57500</v>
      </c>
      <c r="E24" s="23" t="s">
        <v>8</v>
      </c>
      <c r="F24" s="23" t="s">
        <v>8</v>
      </c>
      <c r="G24" s="23" t="s">
        <v>8</v>
      </c>
      <c r="H24" s="23" t="s">
        <v>8</v>
      </c>
      <c r="I24" s="24">
        <v>71304.62</v>
      </c>
      <c r="J24" s="53"/>
      <c r="K24" s="54">
        <f t="shared" si="1"/>
        <v>124.00803478260869</v>
      </c>
      <c r="L24" s="49" t="s">
        <v>21</v>
      </c>
    </row>
    <row r="25" spans="1:12" ht="21">
      <c r="A25" s="130"/>
      <c r="B25" s="40"/>
      <c r="C25" s="55"/>
      <c r="D25" s="56"/>
      <c r="E25" s="57"/>
      <c r="F25" s="57"/>
      <c r="G25" s="57"/>
      <c r="H25" s="57"/>
      <c r="I25" s="24"/>
      <c r="J25" s="25"/>
      <c r="K25" s="26"/>
      <c r="L25" s="27"/>
    </row>
    <row r="26" spans="1:12" ht="21">
      <c r="A26" s="130"/>
      <c r="B26" s="40" t="s">
        <v>40</v>
      </c>
      <c r="C26" s="58"/>
      <c r="D26" s="59"/>
      <c r="E26" s="57"/>
      <c r="F26" s="57"/>
      <c r="G26" s="57"/>
      <c r="H26" s="57"/>
      <c r="I26" s="24"/>
      <c r="J26" s="25"/>
      <c r="K26" s="26"/>
      <c r="L26" s="49"/>
    </row>
    <row r="27" spans="1:12" ht="21">
      <c r="A27" s="130"/>
      <c r="B27" s="40" t="s">
        <v>9</v>
      </c>
      <c r="C27" s="52" t="s">
        <v>22</v>
      </c>
      <c r="D27" s="51">
        <v>11400</v>
      </c>
      <c r="E27" s="23"/>
      <c r="F27" s="23" t="s">
        <v>8</v>
      </c>
      <c r="G27" s="23" t="s">
        <v>8</v>
      </c>
      <c r="H27" s="23" t="s">
        <v>8</v>
      </c>
      <c r="I27" s="24"/>
      <c r="J27" s="25">
        <f>D27-I27</f>
        <v>11400</v>
      </c>
      <c r="K27" s="54">
        <f>SUM((I27*100)/D27)</f>
        <v>0</v>
      </c>
      <c r="L27" s="49" t="s">
        <v>21</v>
      </c>
    </row>
    <row r="28" spans="1:12" ht="21">
      <c r="A28" s="130"/>
      <c r="B28" s="40" t="s">
        <v>10</v>
      </c>
      <c r="C28" s="52" t="s">
        <v>22</v>
      </c>
      <c r="D28" s="48">
        <v>2400</v>
      </c>
      <c r="E28" s="23"/>
      <c r="F28" s="23" t="s">
        <v>8</v>
      </c>
      <c r="G28" s="23" t="s">
        <v>8</v>
      </c>
      <c r="H28" s="23" t="s">
        <v>8</v>
      </c>
      <c r="I28" s="24">
        <v>1200</v>
      </c>
      <c r="J28" s="25">
        <f t="shared" ref="J28:J33" si="2">D28-I28</f>
        <v>1200</v>
      </c>
      <c r="K28" s="26">
        <f>SUM((I28*100)/D28)</f>
        <v>50</v>
      </c>
      <c r="L28" s="49" t="s">
        <v>21</v>
      </c>
    </row>
    <row r="29" spans="1:12" ht="21">
      <c r="A29" s="130"/>
      <c r="B29" s="40" t="s">
        <v>11</v>
      </c>
      <c r="C29" s="47" t="s">
        <v>30</v>
      </c>
      <c r="D29" s="48">
        <v>14300</v>
      </c>
      <c r="E29" s="23" t="s">
        <v>8</v>
      </c>
      <c r="F29" s="23" t="s">
        <v>8</v>
      </c>
      <c r="G29" s="23" t="s">
        <v>8</v>
      </c>
      <c r="H29" s="23" t="s">
        <v>8</v>
      </c>
      <c r="I29" s="24">
        <v>16800</v>
      </c>
      <c r="J29" s="25"/>
      <c r="K29" s="26">
        <f>SUM((I29*100)/D29)</f>
        <v>117.48251748251748</v>
      </c>
      <c r="L29" s="49" t="s">
        <v>21</v>
      </c>
    </row>
    <row r="30" spans="1:12" ht="21.75" thickBot="1">
      <c r="A30" s="130"/>
      <c r="B30" s="60" t="s">
        <v>12</v>
      </c>
      <c r="C30" s="61" t="s">
        <v>30</v>
      </c>
      <c r="D30" s="62">
        <v>600</v>
      </c>
      <c r="E30" s="63" t="s">
        <v>8</v>
      </c>
      <c r="F30" s="63" t="s">
        <v>8</v>
      </c>
      <c r="G30" s="63" t="s">
        <v>8</v>
      </c>
      <c r="H30" s="63" t="s">
        <v>8</v>
      </c>
      <c r="I30" s="33"/>
      <c r="J30" s="25">
        <f t="shared" si="2"/>
        <v>600</v>
      </c>
      <c r="K30" s="35">
        <f>SUM((I30*100)/D30)</f>
        <v>0</v>
      </c>
      <c r="L30" s="36" t="s">
        <v>21</v>
      </c>
    </row>
    <row r="31" spans="1:12" ht="21">
      <c r="A31" s="130"/>
      <c r="B31" s="37" t="s">
        <v>13</v>
      </c>
      <c r="C31" s="52" t="s">
        <v>22</v>
      </c>
      <c r="D31" s="64">
        <v>36250</v>
      </c>
      <c r="E31" s="14" t="s">
        <v>8</v>
      </c>
      <c r="F31" s="14" t="s">
        <v>8</v>
      </c>
      <c r="G31" s="14" t="s">
        <v>8</v>
      </c>
      <c r="H31" s="14" t="s">
        <v>8</v>
      </c>
      <c r="I31" s="65">
        <v>36250</v>
      </c>
      <c r="J31" s="25">
        <f t="shared" si="2"/>
        <v>0</v>
      </c>
      <c r="K31" s="54">
        <f>SUM((I31*100)/D31)</f>
        <v>100</v>
      </c>
      <c r="L31" s="66" t="s">
        <v>21</v>
      </c>
    </row>
    <row r="32" spans="1:12" ht="21.75" thickBot="1">
      <c r="A32" s="131"/>
      <c r="B32" s="67" t="s">
        <v>41</v>
      </c>
      <c r="C32" s="68"/>
      <c r="D32" s="1"/>
      <c r="E32" s="63"/>
      <c r="F32" s="63"/>
      <c r="G32" s="63"/>
      <c r="H32" s="63"/>
      <c r="I32" s="33"/>
      <c r="J32" s="25">
        <f t="shared" si="2"/>
        <v>0</v>
      </c>
      <c r="K32" s="35"/>
      <c r="L32" s="69"/>
    </row>
    <row r="33" spans="1:12" ht="21">
      <c r="A33" s="132">
        <v>3</v>
      </c>
      <c r="B33" s="37" t="s">
        <v>42</v>
      </c>
      <c r="C33" s="12" t="s">
        <v>22</v>
      </c>
      <c r="D33" s="70">
        <v>16200</v>
      </c>
      <c r="E33" s="71"/>
      <c r="F33" s="71" t="s">
        <v>8</v>
      </c>
      <c r="G33" s="71" t="s">
        <v>8</v>
      </c>
      <c r="H33" s="71" t="s">
        <v>8</v>
      </c>
      <c r="I33" s="15">
        <v>5300</v>
      </c>
      <c r="J33" s="25">
        <f t="shared" si="2"/>
        <v>10900</v>
      </c>
      <c r="K33" s="17">
        <f>SUM((I33*100)/D33)</f>
        <v>32.716049382716051</v>
      </c>
      <c r="L33" s="39" t="s">
        <v>21</v>
      </c>
    </row>
    <row r="34" spans="1:12" ht="21.75" thickBot="1">
      <c r="A34" s="133"/>
      <c r="B34" s="72"/>
      <c r="C34" s="73"/>
      <c r="D34" s="1"/>
      <c r="E34" s="63" t="s">
        <v>8</v>
      </c>
      <c r="F34" s="63" t="s">
        <v>8</v>
      </c>
      <c r="G34" s="63" t="s">
        <v>8</v>
      </c>
      <c r="H34" s="63" t="s">
        <v>8</v>
      </c>
      <c r="I34" s="33"/>
      <c r="J34" s="34"/>
      <c r="K34" s="35"/>
      <c r="L34" s="36" t="s">
        <v>21</v>
      </c>
    </row>
    <row r="35" spans="1:12" ht="21">
      <c r="A35" s="129">
        <v>4</v>
      </c>
      <c r="B35" s="37" t="s">
        <v>43</v>
      </c>
      <c r="C35" s="12" t="s">
        <v>22</v>
      </c>
      <c r="D35" s="70">
        <v>17300</v>
      </c>
      <c r="E35" s="71"/>
      <c r="F35" s="71"/>
      <c r="G35" s="71"/>
      <c r="H35" s="71"/>
      <c r="I35" s="15">
        <v>17300</v>
      </c>
      <c r="J35" s="16">
        <f>D35-I35</f>
        <v>0</v>
      </c>
      <c r="K35" s="17">
        <f>SUM((I35*100)/D35)</f>
        <v>100</v>
      </c>
      <c r="L35" s="74"/>
    </row>
    <row r="36" spans="1:12" ht="21">
      <c r="A36" s="130"/>
      <c r="B36" s="40" t="s">
        <v>44</v>
      </c>
      <c r="C36" s="75"/>
      <c r="D36" s="76"/>
      <c r="E36" s="23" t="s">
        <v>8</v>
      </c>
      <c r="F36" s="23" t="s">
        <v>8</v>
      </c>
      <c r="G36" s="23" t="s">
        <v>8</v>
      </c>
      <c r="H36" s="23" t="s">
        <v>8</v>
      </c>
      <c r="I36" s="24"/>
      <c r="J36" s="25"/>
      <c r="K36" s="26"/>
      <c r="L36" s="49" t="s">
        <v>21</v>
      </c>
    </row>
    <row r="37" spans="1:12" ht="21.75" thickBot="1">
      <c r="A37" s="131"/>
      <c r="B37" s="72"/>
      <c r="C37" s="68"/>
      <c r="D37" s="1"/>
      <c r="E37" s="63"/>
      <c r="F37" s="63"/>
      <c r="G37" s="63"/>
      <c r="H37" s="63"/>
      <c r="I37" s="33"/>
      <c r="J37" s="34"/>
      <c r="K37" s="35"/>
      <c r="L37" s="69"/>
    </row>
    <row r="38" spans="1:12" ht="21">
      <c r="A38" s="129">
        <v>5</v>
      </c>
      <c r="B38" s="37" t="s">
        <v>45</v>
      </c>
      <c r="C38" s="12" t="s">
        <v>46</v>
      </c>
      <c r="D38" s="77">
        <v>21800</v>
      </c>
      <c r="E38" s="78" t="s">
        <v>8</v>
      </c>
      <c r="F38" s="78" t="s">
        <v>8</v>
      </c>
      <c r="G38" s="78" t="s">
        <v>8</v>
      </c>
      <c r="H38" s="78" t="s">
        <v>8</v>
      </c>
      <c r="I38" s="79">
        <v>15000</v>
      </c>
      <c r="J38" s="16">
        <f>D38-I38</f>
        <v>6800</v>
      </c>
      <c r="K38" s="17">
        <f>SUM((I38*100)/D38)</f>
        <v>68.807339449541288</v>
      </c>
      <c r="L38" s="39" t="s">
        <v>21</v>
      </c>
    </row>
    <row r="39" spans="1:12" ht="21">
      <c r="A39" s="130"/>
      <c r="B39" s="80"/>
      <c r="C39" s="81"/>
      <c r="D39" s="82"/>
      <c r="E39" s="23"/>
      <c r="F39" s="23"/>
      <c r="G39" s="23"/>
      <c r="H39" s="23"/>
      <c r="I39" s="24"/>
      <c r="J39" s="25"/>
      <c r="K39" s="26"/>
      <c r="L39" s="27"/>
    </row>
    <row r="40" spans="1:12" ht="21.75" thickBot="1">
      <c r="A40" s="131"/>
      <c r="B40" s="72"/>
      <c r="C40" s="68"/>
      <c r="D40" s="1"/>
      <c r="E40" s="63"/>
      <c r="F40" s="63"/>
      <c r="G40" s="63"/>
      <c r="H40" s="63"/>
      <c r="I40" s="33"/>
      <c r="J40" s="34"/>
      <c r="K40" s="35"/>
      <c r="L40" s="69"/>
    </row>
    <row r="41" spans="1:12" ht="21">
      <c r="A41" s="129">
        <v>6</v>
      </c>
      <c r="B41" s="37" t="s">
        <v>47</v>
      </c>
      <c r="C41" s="12" t="s">
        <v>22</v>
      </c>
      <c r="D41" s="70">
        <v>3420</v>
      </c>
      <c r="E41" s="71"/>
      <c r="F41" s="71" t="s">
        <v>8</v>
      </c>
      <c r="G41" s="71" t="s">
        <v>8</v>
      </c>
      <c r="H41" s="71" t="s">
        <v>8</v>
      </c>
      <c r="I41" s="15">
        <v>1180</v>
      </c>
      <c r="J41" s="16">
        <f>D41-I41</f>
        <v>2240</v>
      </c>
      <c r="K41" s="17">
        <f>SUM((I41*100)/D41)</f>
        <v>34.502923976608187</v>
      </c>
      <c r="L41" s="39" t="s">
        <v>21</v>
      </c>
    </row>
    <row r="42" spans="1:12" ht="21">
      <c r="A42" s="130"/>
      <c r="B42" s="40"/>
      <c r="C42" s="83"/>
      <c r="D42" s="56"/>
      <c r="E42" s="23"/>
      <c r="F42" s="23"/>
      <c r="G42" s="23"/>
      <c r="H42" s="23"/>
      <c r="I42" s="24"/>
      <c r="J42" s="25"/>
      <c r="K42" s="26"/>
      <c r="L42" s="27"/>
    </row>
    <row r="43" spans="1:12" ht="21.75" thickBot="1">
      <c r="A43" s="131"/>
      <c r="B43" s="60"/>
      <c r="C43" s="84"/>
      <c r="D43" s="85"/>
      <c r="E43" s="63"/>
      <c r="F43" s="63"/>
      <c r="G43" s="63"/>
      <c r="H43" s="63"/>
      <c r="I43" s="33"/>
      <c r="J43" s="34"/>
      <c r="K43" s="35"/>
      <c r="L43" s="86"/>
    </row>
    <row r="44" spans="1:12" ht="21">
      <c r="A44" s="129">
        <v>7</v>
      </c>
      <c r="B44" s="37" t="s">
        <v>48</v>
      </c>
      <c r="C44" s="12" t="s">
        <v>22</v>
      </c>
      <c r="D44" s="87">
        <v>7600</v>
      </c>
      <c r="E44" s="88" t="s">
        <v>8</v>
      </c>
      <c r="F44" s="88" t="s">
        <v>8</v>
      </c>
      <c r="G44" s="88" t="s">
        <v>8</v>
      </c>
      <c r="H44" s="88" t="s">
        <v>8</v>
      </c>
      <c r="I44" s="79">
        <v>7600</v>
      </c>
      <c r="J44" s="16">
        <v>0</v>
      </c>
      <c r="K44" s="17">
        <f>SUM((I44*100)/D44)</f>
        <v>100</v>
      </c>
      <c r="L44" s="18" t="s">
        <v>21</v>
      </c>
    </row>
    <row r="45" spans="1:12" ht="21">
      <c r="A45" s="130"/>
      <c r="B45" s="89"/>
      <c r="C45" s="90"/>
      <c r="D45" s="91"/>
      <c r="E45" s="23"/>
      <c r="F45" s="23"/>
      <c r="G45" s="23"/>
      <c r="H45" s="23"/>
      <c r="I45" s="24"/>
      <c r="J45" s="25"/>
      <c r="K45" s="26"/>
      <c r="L45" s="92"/>
    </row>
    <row r="46" spans="1:12" ht="21.75" thickBot="1">
      <c r="A46" s="131"/>
      <c r="B46" s="72"/>
      <c r="C46" s="73"/>
      <c r="D46" s="1"/>
      <c r="E46" s="63"/>
      <c r="F46" s="63"/>
      <c r="G46" s="63"/>
      <c r="H46" s="63"/>
      <c r="I46" s="33"/>
      <c r="J46" s="34"/>
      <c r="K46" s="35"/>
      <c r="L46" s="86"/>
    </row>
    <row r="47" spans="1:12" ht="21">
      <c r="A47" s="129">
        <v>8</v>
      </c>
      <c r="B47" s="93" t="s">
        <v>49</v>
      </c>
      <c r="C47" s="12" t="s">
        <v>54</v>
      </c>
      <c r="D47" s="70">
        <v>66000</v>
      </c>
      <c r="E47" s="71" t="s">
        <v>8</v>
      </c>
      <c r="F47" s="71" t="s">
        <v>8</v>
      </c>
      <c r="G47" s="71" t="s">
        <v>8</v>
      </c>
      <c r="H47" s="71" t="s">
        <v>8</v>
      </c>
      <c r="I47" s="15">
        <v>66000</v>
      </c>
      <c r="J47" s="16">
        <f>D47-I47</f>
        <v>0</v>
      </c>
      <c r="K47" s="17">
        <f>SUM((I47*100)/D47)</f>
        <v>100</v>
      </c>
      <c r="L47" s="18" t="s">
        <v>21</v>
      </c>
    </row>
    <row r="48" spans="1:12" ht="21">
      <c r="A48" s="130"/>
      <c r="B48" s="50"/>
      <c r="C48" s="81"/>
      <c r="D48" s="94"/>
      <c r="E48" s="23"/>
      <c r="F48" s="23"/>
      <c r="G48" s="23"/>
      <c r="H48" s="23"/>
      <c r="I48" s="24"/>
      <c r="J48" s="25"/>
      <c r="K48" s="26"/>
      <c r="L48" s="92"/>
    </row>
    <row r="49" spans="1:12" ht="21.75" thickBot="1">
      <c r="A49" s="131"/>
      <c r="B49" s="95"/>
      <c r="C49" s="96"/>
      <c r="D49" s="97"/>
      <c r="E49" s="63"/>
      <c r="F49" s="63"/>
      <c r="G49" s="63"/>
      <c r="H49" s="63"/>
      <c r="I49" s="33"/>
      <c r="J49" s="34"/>
      <c r="K49" s="35"/>
      <c r="L49" s="86"/>
    </row>
    <row r="50" spans="1:12" ht="21">
      <c r="A50" s="129">
        <v>9</v>
      </c>
      <c r="B50" s="37" t="s">
        <v>50</v>
      </c>
      <c r="C50" s="12" t="s">
        <v>54</v>
      </c>
      <c r="D50" s="70">
        <v>0</v>
      </c>
      <c r="E50" s="71" t="s">
        <v>8</v>
      </c>
      <c r="F50" s="71" t="s">
        <v>8</v>
      </c>
      <c r="G50" s="71" t="s">
        <v>8</v>
      </c>
      <c r="H50" s="71" t="s">
        <v>8</v>
      </c>
      <c r="I50" s="15">
        <v>0</v>
      </c>
      <c r="J50" s="16">
        <f>D50-I50</f>
        <v>0</v>
      </c>
      <c r="K50" s="17">
        <v>0</v>
      </c>
      <c r="L50" s="18" t="s">
        <v>21</v>
      </c>
    </row>
    <row r="51" spans="1:12" ht="21">
      <c r="A51" s="130"/>
      <c r="B51" s="40" t="s">
        <v>51</v>
      </c>
      <c r="C51" s="83"/>
      <c r="D51" s="56"/>
      <c r="E51" s="23"/>
      <c r="F51" s="23"/>
      <c r="G51" s="23"/>
      <c r="H51" s="23"/>
      <c r="I51" s="24"/>
      <c r="J51" s="25"/>
      <c r="K51" s="26"/>
      <c r="L51" s="92"/>
    </row>
    <row r="52" spans="1:12" ht="24.6" customHeight="1" thickBot="1">
      <c r="A52" s="131"/>
      <c r="B52" s="98"/>
      <c r="C52" s="99"/>
      <c r="D52" s="100"/>
      <c r="E52" s="101"/>
      <c r="F52" s="101"/>
      <c r="G52" s="101"/>
      <c r="H52" s="101"/>
      <c r="I52" s="102"/>
      <c r="J52" s="45"/>
      <c r="K52" s="46"/>
      <c r="L52" s="103"/>
    </row>
    <row r="53" spans="1:12" ht="21">
      <c r="A53" s="132">
        <v>10</v>
      </c>
      <c r="B53" s="37" t="s">
        <v>52</v>
      </c>
      <c r="C53" s="12" t="s">
        <v>54</v>
      </c>
      <c r="D53" s="70">
        <v>0</v>
      </c>
      <c r="E53" s="71" t="s">
        <v>8</v>
      </c>
      <c r="F53" s="71" t="s">
        <v>8</v>
      </c>
      <c r="G53" s="71" t="s">
        <v>8</v>
      </c>
      <c r="H53" s="71" t="s">
        <v>8</v>
      </c>
      <c r="I53" s="15"/>
      <c r="J53" s="16">
        <f>D53-I53</f>
        <v>0</v>
      </c>
      <c r="K53" s="17">
        <v>0</v>
      </c>
      <c r="L53" s="18" t="s">
        <v>21</v>
      </c>
    </row>
    <row r="54" spans="1:12" ht="21">
      <c r="A54" s="153"/>
      <c r="B54" s="50" t="s">
        <v>53</v>
      </c>
      <c r="C54" s="104"/>
      <c r="D54" s="105"/>
      <c r="E54" s="23"/>
      <c r="F54" s="23"/>
      <c r="G54" s="23"/>
      <c r="H54" s="23"/>
      <c r="I54" s="106"/>
      <c r="J54" s="107"/>
      <c r="K54" s="108"/>
      <c r="L54" s="27"/>
    </row>
    <row r="55" spans="1:12" ht="21.6" customHeight="1" thickBot="1">
      <c r="A55" s="133"/>
      <c r="B55" s="109"/>
      <c r="C55" s="110"/>
      <c r="D55" s="111"/>
      <c r="E55" s="112"/>
      <c r="F55" s="112"/>
      <c r="G55" s="112"/>
      <c r="H55" s="112"/>
      <c r="I55" s="113"/>
      <c r="J55" s="114"/>
      <c r="K55" s="115"/>
      <c r="L55" s="116"/>
    </row>
    <row r="56" spans="1:12" ht="24" thickBot="1">
      <c r="C56" s="117" t="s">
        <v>15</v>
      </c>
      <c r="D56" s="118">
        <f>SUM(D9:D55)</f>
        <v>2638110</v>
      </c>
      <c r="E56" s="119" t="s">
        <v>46</v>
      </c>
      <c r="F56" s="120" t="s">
        <v>46</v>
      </c>
      <c r="G56" s="120" t="s">
        <v>46</v>
      </c>
      <c r="H56" s="120" t="s">
        <v>46</v>
      </c>
      <c r="I56" s="118">
        <f>SUM(I9:I55)</f>
        <v>1667884.62</v>
      </c>
      <c r="J56" s="118">
        <f>SUM(J9:J55)</f>
        <v>474180</v>
      </c>
      <c r="K56" s="121">
        <f>SUM((I56*100)/D56)</f>
        <v>63.222709439712524</v>
      </c>
      <c r="L56" s="2"/>
    </row>
    <row r="58" spans="1:12">
      <c r="D58" s="122"/>
      <c r="E58" s="122"/>
      <c r="F58" s="155" t="s">
        <v>55</v>
      </c>
      <c r="G58" s="155"/>
      <c r="H58" s="155"/>
      <c r="I58" s="122"/>
    </row>
    <row r="59" spans="1:12">
      <c r="E59" s="126"/>
      <c r="F59" s="126"/>
      <c r="G59" s="126"/>
    </row>
    <row r="60" spans="1:12">
      <c r="D60" s="154" t="s">
        <v>59</v>
      </c>
      <c r="E60" s="154"/>
      <c r="F60" s="154"/>
      <c r="G60" s="154"/>
      <c r="H60" s="154"/>
      <c r="I60" s="154"/>
    </row>
    <row r="61" spans="1:12">
      <c r="D61" s="155" t="s">
        <v>57</v>
      </c>
      <c r="E61" s="155"/>
      <c r="F61" s="155"/>
      <c r="G61" s="155"/>
      <c r="H61" s="155"/>
      <c r="I61" s="155"/>
    </row>
    <row r="62" spans="1:12">
      <c r="D62" s="122"/>
      <c r="E62" s="154" t="s">
        <v>58</v>
      </c>
      <c r="F62" s="154"/>
      <c r="G62" s="154"/>
      <c r="H62" s="154"/>
      <c r="I62" s="154"/>
    </row>
    <row r="63" spans="1:12">
      <c r="D63" s="152"/>
      <c r="E63" s="152"/>
    </row>
  </sheetData>
  <mergeCells count="27">
    <mergeCell ref="D63:E63"/>
    <mergeCell ref="A50:A52"/>
    <mergeCell ref="A53:A55"/>
    <mergeCell ref="E62:I62"/>
    <mergeCell ref="F58:H58"/>
    <mergeCell ref="D60:I60"/>
    <mergeCell ref="D61:I61"/>
    <mergeCell ref="A35:A37"/>
    <mergeCell ref="A38:A40"/>
    <mergeCell ref="A41:A43"/>
    <mergeCell ref="A44:A46"/>
    <mergeCell ref="A47:A49"/>
    <mergeCell ref="D12:D14"/>
    <mergeCell ref="A12:A32"/>
    <mergeCell ref="A33:A34"/>
    <mergeCell ref="A1:L1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65" orientation="landscape" r:id="rId1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หนังสือ ปะหน้ารายงานผล</vt:lpstr>
      <vt:lpstr>รายงานผลการใช้จ่ายรอบ6เดือน</vt:lpstr>
      <vt:lpstr>รายงานผลการใช้จ่ายรอบ6เดือน!Print_Area</vt:lpstr>
      <vt:lpstr>รายงานผลการใช้จ่ายรอบ6เดือน!Print_Titles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NEXT COMPUTER</cp:lastModifiedBy>
  <cp:lastPrinted>2025-04-16T12:04:58Z</cp:lastPrinted>
  <dcterms:created xsi:type="dcterms:W3CDTF">2023-05-30T14:10:06Z</dcterms:created>
  <dcterms:modified xsi:type="dcterms:W3CDTF">2025-06-26T14:19:05Z</dcterms:modified>
</cp:coreProperties>
</file>